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приложение №1 к доп согл" sheetId="1" r:id="rId1"/>
  </sheets>
  <definedNames>
    <definedName name="_xlnm._FilterDatabase" localSheetId="0" hidden="1">'приложение №1 к доп согл'!$A$4:$F$5</definedName>
    <definedName name="_xlnm.Print_Area" localSheetId="0">'приложение №1 к доп согл'!$A$1:$G$27</definedName>
  </definedNames>
  <calcPr fullCalcOnLoad="1" refMode="R1C1"/>
</workbook>
</file>

<file path=xl/sharedStrings.xml><?xml version="1.0" encoding="utf-8"?>
<sst xmlns="http://schemas.openxmlformats.org/spreadsheetml/2006/main" count="49" uniqueCount="42">
  <si>
    <t>№ п/п</t>
  </si>
  <si>
    <t>Наименование работ и затрат</t>
  </si>
  <si>
    <t>Единица измерения</t>
  </si>
  <si>
    <t>Цена на ед. изм., руб.</t>
  </si>
  <si>
    <t/>
  </si>
  <si>
    <t xml:space="preserve">Кол-во </t>
  </si>
  <si>
    <t>ИТОГО</t>
  </si>
  <si>
    <t>Уплотнение песка виброплитой</t>
  </si>
  <si>
    <t>Транспорт материалов</t>
  </si>
  <si>
    <t>рейс</t>
  </si>
  <si>
    <t>ЛОКАЛЬНАЯ СМЕТА № 1</t>
  </si>
  <si>
    <t>в том числе НДС 18%</t>
  </si>
  <si>
    <t>2. Материалы.</t>
  </si>
  <si>
    <t>1. Земляные работы.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</si>
  <si>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</si>
  <si>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</si>
  <si>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</si>
  <si>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</si>
  <si>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</si>
  <si>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</si>
  <si>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</si>
  <si>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</si>
  <si>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</si>
  <si>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4.1.</t>
  </si>
  <si>
    <t>ИТОГО по ЛОКАЛЬНОЙ СМЕТЕ с НДС 18%</t>
  </si>
  <si>
    <t>Итого:</t>
  </si>
  <si>
    <r>
      <t>Планировка площадей механизированным способом, группа грунтов 2</t>
    </r>
    <r>
      <rPr>
        <i/>
        <sz val="9"/>
        <rFont val="Times New Roman"/>
        <family val="1"/>
      </rPr>
      <t xml:space="preserve"> </t>
    </r>
  </si>
  <si>
    <t>Устройство подстилающих и выравнивающих слоев оснований из песка</t>
  </si>
  <si>
    <r>
      <t>Устройство покрытий из тротуарной плитки</t>
    </r>
    <r>
      <rPr>
        <i/>
        <sz val="9"/>
        <rFont val="Times New Roman"/>
        <family val="1"/>
      </rPr>
      <t xml:space="preserve"> </t>
    </r>
  </si>
  <si>
    <t>Плитка тротуарная декоративная (брусчатка), толщина 40 мм, серая</t>
  </si>
  <si>
    <t>Садовый бордюр</t>
  </si>
  <si>
    <t>Геосинтетическое полотно Пл.200</t>
  </si>
  <si>
    <r>
      <t>Устройство ограждения из садовой плитки из тротуарной плитки</t>
    </r>
    <r>
      <rPr>
        <i/>
        <sz val="9"/>
        <rFont val="Times New Roman"/>
        <family val="1"/>
      </rPr>
      <t xml:space="preserve"> </t>
    </r>
  </si>
  <si>
    <t>Укладка брусчатки площадью 500 м2.</t>
  </si>
  <si>
    <t>Песок к=1,17</t>
  </si>
  <si>
    <t>3. Монтажные работы</t>
  </si>
  <si>
    <t>4. Транспортные расходы</t>
  </si>
  <si>
    <t>м3</t>
  </si>
  <si>
    <t>м2</t>
  </si>
  <si>
    <t>шт</t>
  </si>
  <si>
    <t>п/м</t>
  </si>
  <si>
    <t>ИТОГО: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</si>
</sst>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erdana"/>
      <family val="2"/>
    </font>
    <font>
      <b/>
      <sz val="8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Cyr"/>
      <family val="0"/>
    </font>
    <font>
      <sz val="8"/>
      <name val="Segoe U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3" fillId="0" borderId="1">
      <alignment horizontal="center"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2" fontId="3" fillId="0" borderId="0">
      <alignment horizontal="right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2" fontId="3" fillId="0" borderId="0">
      <alignment horizontal="right" vertical="top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38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3" fillId="0" borderId="1">
      <alignment horizontal="center" vertical="top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1">
      <alignment horizontal="center" vertical="center"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5" fillId="32" borderId="0" applyNumberFormat="0" applyBorder="0" applyAlignment="0" applyProtection="0"/>
    <xf numFmtId="0" fontId="2" fillId="0" borderId="0">
      <alignment/>
      <protection/>
    </xf>
  </cellStyleXfs>
  <cellXfs count="4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1" xfId="0" applyNumberFormat="1" applyFont="1" applyFill="1" applyBorder="1" applyAlignment="1">
      <alignment horizontal="left" vertical="top" wrapText="1"/>
    </xf>
    <xf numFmtId="0" fontId="47" fillId="33" borderId="1" xfId="0" applyNumberFormat="1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4" fontId="46" fillId="33" borderId="0" xfId="0" applyNumberFormat="1" applyFont="1" applyFill="1" applyAlignment="1">
      <alignment horizontal="center"/>
    </xf>
    <xf numFmtId="4" fontId="46" fillId="33" borderId="0" xfId="81" applyNumberFormat="1" applyFont="1" applyFill="1" applyAlignment="1">
      <alignment horizontal="center"/>
    </xf>
    <xf numFmtId="4" fontId="47" fillId="33" borderId="1" xfId="0" applyNumberFormat="1" applyFont="1" applyFill="1" applyBorder="1" applyAlignment="1">
      <alignment horizontal="center" vertical="top" wrapText="1"/>
    </xf>
    <xf numFmtId="4" fontId="47" fillId="33" borderId="1" xfId="81" applyNumberFormat="1" applyFont="1" applyFill="1" applyBorder="1" applyAlignment="1">
      <alignment horizontal="center" vertical="top" wrapText="1"/>
    </xf>
    <xf numFmtId="4" fontId="48" fillId="33" borderId="1" xfId="81" applyNumberFormat="1" applyFont="1" applyFill="1" applyBorder="1" applyAlignment="1">
      <alignment horizontal="center" vertical="top" wrapText="1"/>
    </xf>
    <xf numFmtId="4" fontId="46" fillId="33" borderId="0" xfId="0" applyNumberFormat="1" applyFont="1" applyFill="1" applyBorder="1" applyAlignment="1">
      <alignment horizontal="center"/>
    </xf>
    <xf numFmtId="4" fontId="46" fillId="33" borderId="0" xfId="81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47" fillId="33" borderId="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4" borderId="1" xfId="0" applyNumberFormat="1" applyFont="1" applyFill="1" applyBorder="1" applyAlignment="1">
      <alignment horizontal="left" vertical="center" wrapText="1"/>
    </xf>
    <xf numFmtId="0" fontId="49" fillId="34" borderId="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top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48" fillId="33" borderId="15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8" fillId="33" borderId="16" xfId="0" applyNumberFormat="1" applyFont="1" applyFill="1" applyBorder="1" applyAlignment="1">
      <alignment horizontal="left" vertical="top" wrapText="1"/>
    </xf>
    <xf numFmtId="0" fontId="48" fillId="33" borderId="17" xfId="0" applyNumberFormat="1" applyFont="1" applyFill="1" applyBorder="1" applyAlignment="1">
      <alignment horizontal="left" vertical="top" wrapText="1"/>
    </xf>
    <xf numFmtId="0" fontId="50" fillId="33" borderId="0" xfId="80" applyFont="1" applyFill="1" applyAlignment="1">
      <alignment horizontal="center"/>
      <protection/>
    </xf>
    <xf numFmtId="4" fontId="48" fillId="33" borderId="13" xfId="81" applyNumberFormat="1" applyFont="1" applyFill="1" applyBorder="1" applyAlignment="1">
      <alignment horizontal="center" vertical="center" wrapText="1"/>
    </xf>
    <xf numFmtId="4" fontId="48" fillId="33" borderId="14" xfId="81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3" xfId="49"/>
    <cellStyle name="Заголовок 4" xfId="50"/>
    <cellStyle name="Индексы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Параметр" xfId="69"/>
    <cellStyle name="ПеременныеСметы" xfId="70"/>
    <cellStyle name="Плохой" xfId="71"/>
    <cellStyle name="Пояснение" xfId="72"/>
    <cellStyle name="Примечание" xfId="73"/>
    <cellStyle name="Percent" xfId="74"/>
    <cellStyle name="РесСмета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Экспертиза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forum.smeta.ru/post17662.html#p17662" TargetMode="External" /><Relationship Id="rId3" Type="http://schemas.openxmlformats.org/officeDocument/2006/relationships/hyperlink" Target="http://forum.smeta.ru/post17662.html#p17662" TargetMode="External" /><Relationship Id="rId4" Type="http://schemas.openxmlformats.org/officeDocument/2006/relationships/hyperlink" Target="http://forum.smeta.ru/post17662.html#p17662" TargetMode="External" /><Relationship Id="rId5" Type="http://schemas.openxmlformats.org/officeDocument/2006/relationships/hyperlink" Target="http://forum.smeta.ru/post17662.html#p1766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142875</xdr:rowOff>
    </xdr:to>
    <xdr:pic>
      <xdr:nvPicPr>
        <xdr:cNvPr id="1" name="Рисунок 2" descr="Сообщение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572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171450</xdr:colOff>
      <xdr:row>25</xdr:row>
      <xdr:rowOff>142875</xdr:rowOff>
    </xdr:to>
    <xdr:pic>
      <xdr:nvPicPr>
        <xdr:cNvPr id="2" name="Рисунок 2" descr="Сообщение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7910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showGridLines="0" tabSelected="1" view="pageBreakPreview" zoomScale="115" zoomScaleSheetLayoutView="115" workbookViewId="0" topLeftCell="A1">
      <selection activeCell="A27" sqref="A27:IV45"/>
    </sheetView>
  </sheetViews>
  <sheetFormatPr defaultColWidth="9.00390625" defaultRowHeight="12.75" outlineLevelRow="1"/>
  <cols>
    <col min="1" max="1" width="4.75390625" style="1" customWidth="1"/>
    <col min="2" max="2" width="39.875" style="1" customWidth="1"/>
    <col min="3" max="3" width="10.125" style="5" customWidth="1"/>
    <col min="4" max="4" width="10.125" style="13" customWidth="1"/>
    <col min="5" max="5" width="20.625" style="13" bestFit="1" customWidth="1"/>
    <col min="6" max="6" width="16.25390625" style="14" customWidth="1"/>
    <col min="7" max="16384" width="9.125" style="1" customWidth="1"/>
  </cols>
  <sheetData>
    <row r="2" spans="1:6" ht="15.75">
      <c r="A2" s="41" t="s">
        <v>10</v>
      </c>
      <c r="B2" s="41"/>
      <c r="C2" s="41"/>
      <c r="D2" s="41"/>
      <c r="E2" s="41"/>
      <c r="F2" s="41"/>
    </row>
    <row r="3" spans="1:6" s="6" customFormat="1" ht="22.5" customHeight="1">
      <c r="A3" s="31" t="s">
        <v>33</v>
      </c>
      <c r="B3" s="32"/>
      <c r="C3" s="32"/>
      <c r="D3" s="32"/>
      <c r="E3" s="32"/>
      <c r="F3" s="33"/>
    </row>
    <row r="4" spans="1:6" s="7" customFormat="1" ht="15.75" customHeight="1">
      <c r="A4" s="25" t="s">
        <v>0</v>
      </c>
      <c r="B4" s="25" t="s">
        <v>1</v>
      </c>
      <c r="C4" s="29" t="s">
        <v>2</v>
      </c>
      <c r="D4" s="44" t="s">
        <v>5</v>
      </c>
      <c r="E4" s="44" t="s">
        <v>3</v>
      </c>
      <c r="F4" s="42" t="s">
        <v>25</v>
      </c>
    </row>
    <row r="5" spans="1:6" s="7" customFormat="1" ht="11.25">
      <c r="A5" s="26"/>
      <c r="B5" s="26"/>
      <c r="C5" s="30"/>
      <c r="D5" s="45"/>
      <c r="E5" s="45"/>
      <c r="F5" s="43"/>
    </row>
    <row r="6" spans="1:6" s="8" customFormat="1" ht="13.5" customHeight="1">
      <c r="A6" s="27" t="s">
        <v>13</v>
      </c>
      <c r="B6" s="28"/>
      <c r="C6" s="28"/>
      <c r="D6" s="28"/>
      <c r="E6" s="28"/>
      <c r="F6" s="28"/>
    </row>
    <row r="7" spans="1:6" s="9" customFormat="1" ht="23.25" customHeight="1">
      <c r="A7" s="2" t="s">
        <v>14</v>
      </c>
      <c r="B7" s="20" t="s">
        <v>26</v>
      </c>
      <c r="C7" s="3" t="s">
        <v>38</v>
      </c>
      <c r="D7" s="15">
        <v>505</v>
      </c>
      <c r="E7" s="15">
        <v>85</v>
      </c>
      <c r="F7" s="16">
        <f>D7*E7</f>
        <v>42925</v>
      </c>
    </row>
    <row r="8" spans="1:6" s="6" customFormat="1" ht="24" outlineLevel="1">
      <c r="A8" s="2" t="s">
        <v>15</v>
      </c>
      <c r="B8" s="20" t="s">
        <v>27</v>
      </c>
      <c r="C8" s="3" t="s">
        <v>38</v>
      </c>
      <c r="D8" s="15">
        <v>505</v>
      </c>
      <c r="E8" s="15">
        <v>115</v>
      </c>
      <c r="F8" s="16">
        <f>D8*E8</f>
        <v>58075</v>
      </c>
    </row>
    <row r="9" spans="1:6" s="10" customFormat="1" ht="12" outlineLevel="1">
      <c r="A9" s="2" t="s">
        <v>16</v>
      </c>
      <c r="B9" s="21" t="s">
        <v>7</v>
      </c>
      <c r="C9" s="3" t="s">
        <v>38</v>
      </c>
      <c r="D9" s="15">
        <v>505</v>
      </c>
      <c r="E9" s="15">
        <v>90</v>
      </c>
      <c r="F9" s="16">
        <f>D9*E9</f>
        <v>45450</v>
      </c>
    </row>
    <row r="10" spans="1:6" s="6" customFormat="1" ht="12.75" customHeight="1">
      <c r="A10" s="34" t="s">
        <v>41</v>
      </c>
      <c r="B10" s="35"/>
      <c r="C10" s="3"/>
      <c r="D10" s="15" t="s">
        <v>4</v>
      </c>
      <c r="E10" s="15"/>
      <c r="F10" s="17">
        <f>SUM(F7:F9)</f>
        <v>146450</v>
      </c>
    </row>
    <row r="11" spans="1:6" s="6" customFormat="1" ht="9.75" customHeight="1">
      <c r="A11" s="27" t="s">
        <v>12</v>
      </c>
      <c r="B11" s="28"/>
      <c r="C11" s="28"/>
      <c r="D11" s="28"/>
      <c r="E11" s="28"/>
      <c r="F11" s="28"/>
    </row>
    <row r="12" spans="1:6" s="6" customFormat="1" ht="12" outlineLevel="1">
      <c r="A12" s="2" t="s">
        <v>17</v>
      </c>
      <c r="B12" s="20" t="s">
        <v>34</v>
      </c>
      <c r="C12" s="3" t="s">
        <v>37</v>
      </c>
      <c r="D12" s="15">
        <v>42</v>
      </c>
      <c r="E12" s="15">
        <v>600</v>
      </c>
      <c r="F12" s="16">
        <f>D12*E12</f>
        <v>25200</v>
      </c>
    </row>
    <row r="13" spans="1:6" s="6" customFormat="1" ht="12" outlineLevel="1">
      <c r="A13" s="2" t="s">
        <v>18</v>
      </c>
      <c r="B13" s="20" t="s">
        <v>31</v>
      </c>
      <c r="C13" s="3" t="s">
        <v>38</v>
      </c>
      <c r="D13" s="15">
        <v>505</v>
      </c>
      <c r="E13" s="15">
        <v>27</v>
      </c>
      <c r="F13" s="16">
        <f>D13*E13</f>
        <v>13635</v>
      </c>
    </row>
    <row r="14" spans="1:6" s="6" customFormat="1" ht="24" outlineLevel="1">
      <c r="A14" s="2" t="s">
        <v>19</v>
      </c>
      <c r="B14" s="20" t="s">
        <v>29</v>
      </c>
      <c r="C14" s="3" t="s">
        <v>39</v>
      </c>
      <c r="D14" s="15">
        <v>550</v>
      </c>
      <c r="E14" s="15">
        <v>390</v>
      </c>
      <c r="F14" s="16">
        <f>D14*E14</f>
        <v>214500</v>
      </c>
    </row>
    <row r="15" spans="1:6" s="6" customFormat="1" ht="12" outlineLevel="1">
      <c r="A15" s="2" t="s">
        <v>20</v>
      </c>
      <c r="B15" s="20" t="s">
        <v>30</v>
      </c>
      <c r="C15" s="3" t="s">
        <v>40</v>
      </c>
      <c r="D15" s="15">
        <v>375</v>
      </c>
      <c r="E15" s="15">
        <v>125</v>
      </c>
      <c r="F15" s="16">
        <f>D15*E15</f>
        <v>46875</v>
      </c>
    </row>
    <row r="16" spans="1:6" s="6" customFormat="1" ht="12.75" customHeight="1" outlineLevel="1">
      <c r="A16" s="23" t="s">
        <v>6</v>
      </c>
      <c r="B16" s="24"/>
      <c r="C16" s="3"/>
      <c r="D16" s="15"/>
      <c r="E16" s="15"/>
      <c r="F16" s="17">
        <f>SUM(F12:F15)</f>
        <v>300210</v>
      </c>
    </row>
    <row r="17" spans="1:6" s="6" customFormat="1" ht="9.75" customHeight="1" outlineLevel="1">
      <c r="A17" s="27" t="s">
        <v>35</v>
      </c>
      <c r="B17" s="28"/>
      <c r="C17" s="28"/>
      <c r="D17" s="28"/>
      <c r="E17" s="28"/>
      <c r="F17" s="28"/>
    </row>
    <row r="18" spans="1:6" s="6" customFormat="1" ht="24" outlineLevel="1">
      <c r="A18" s="2" t="s">
        <v>21</v>
      </c>
      <c r="B18" s="20" t="s">
        <v>32</v>
      </c>
      <c r="C18" s="3" t="s">
        <v>40</v>
      </c>
      <c r="D18" s="15">
        <v>375</v>
      </c>
      <c r="E18" s="15">
        <v>472</v>
      </c>
      <c r="F18" s="16">
        <f>D18*E18</f>
        <v>177000</v>
      </c>
    </row>
    <row r="19" spans="1:6" s="6" customFormat="1" ht="12" outlineLevel="1">
      <c r="A19" s="22" t="s">
        <v>22</v>
      </c>
      <c r="B19" s="20" t="s">
        <v>28</v>
      </c>
      <c r="C19" s="3" t="s">
        <v>38</v>
      </c>
      <c r="D19" s="15">
        <v>505</v>
      </c>
      <c r="E19" s="15">
        <v>1020</v>
      </c>
      <c r="F19" s="16">
        <f>D19*E19</f>
        <v>515100</v>
      </c>
    </row>
    <row r="20" spans="1:6" s="6" customFormat="1" ht="12.75" customHeight="1" outlineLevel="1">
      <c r="A20" s="23" t="s">
        <v>41</v>
      </c>
      <c r="B20" s="24"/>
      <c r="C20" s="3"/>
      <c r="D20" s="15"/>
      <c r="E20" s="15"/>
      <c r="F20" s="17">
        <f>F18+F19</f>
        <v>692100</v>
      </c>
    </row>
    <row r="21" spans="1:6" s="6" customFormat="1" ht="15" customHeight="1" outlineLevel="1">
      <c r="A21" s="27" t="s">
        <v>36</v>
      </c>
      <c r="B21" s="28"/>
      <c r="C21" s="28"/>
      <c r="D21" s="28"/>
      <c r="E21" s="28"/>
      <c r="F21" s="28"/>
    </row>
    <row r="22" spans="1:6" s="6" customFormat="1" ht="12" outlineLevel="1">
      <c r="A22" s="2" t="s">
        <v>23</v>
      </c>
      <c r="B22" s="20" t="s">
        <v>8</v>
      </c>
      <c r="C22" s="3" t="s">
        <v>9</v>
      </c>
      <c r="D22" s="15">
        <v>5</v>
      </c>
      <c r="E22" s="15">
        <v>15000</v>
      </c>
      <c r="F22" s="16">
        <f>D22*E22</f>
        <v>75000</v>
      </c>
    </row>
    <row r="23" spans="1:6" s="6" customFormat="1" ht="12.75" customHeight="1" outlineLevel="1">
      <c r="A23" s="23" t="s">
        <v>6</v>
      </c>
      <c r="B23" s="24"/>
      <c r="C23" s="3"/>
      <c r="D23" s="15"/>
      <c r="E23" s="15"/>
      <c r="F23" s="17">
        <f>SUM(F22)</f>
        <v>75000</v>
      </c>
    </row>
    <row r="24" spans="1:6" s="6" customFormat="1" ht="15.75" customHeight="1" outlineLevel="1">
      <c r="A24" s="36" t="s">
        <v>24</v>
      </c>
      <c r="B24" s="39"/>
      <c r="C24" s="39"/>
      <c r="D24" s="39"/>
      <c r="E24" s="40"/>
      <c r="F24" s="17">
        <f>F10+F16+F20+F23</f>
        <v>1213760</v>
      </c>
    </row>
    <row r="25" spans="1:6" s="6" customFormat="1" ht="17.25" customHeight="1">
      <c r="A25" s="36" t="s">
        <v>11</v>
      </c>
      <c r="B25" s="37"/>
      <c r="C25" s="37"/>
      <c r="D25" s="37"/>
      <c r="E25" s="38"/>
      <c r="F25" s="17">
        <f>F24*18/118</f>
        <v>185149.83050847458</v>
      </c>
    </row>
    <row r="26" spans="1:6" s="12" customFormat="1" ht="12.75">
      <c r="A26" s="11"/>
      <c r="B26" s="11"/>
      <c r="C26" s="4"/>
      <c r="D26" s="18"/>
      <c r="E26" s="18"/>
      <c r="F26" s="19"/>
    </row>
  </sheetData>
  <sheetProtection/>
  <autoFilter ref="A4:F5"/>
  <mergeCells count="18">
    <mergeCell ref="A2:F2"/>
    <mergeCell ref="F4:F5"/>
    <mergeCell ref="A6:F6"/>
    <mergeCell ref="E4:E5"/>
    <mergeCell ref="D4:D5"/>
    <mergeCell ref="A4:A5"/>
    <mergeCell ref="A3:F3"/>
    <mergeCell ref="A20:B20"/>
    <mergeCell ref="A16:B16"/>
    <mergeCell ref="A10:B10"/>
    <mergeCell ref="A25:E25"/>
    <mergeCell ref="A24:E24"/>
    <mergeCell ref="A23:B23"/>
    <mergeCell ref="B4:B5"/>
    <mergeCell ref="A11:F11"/>
    <mergeCell ref="A17:F17"/>
    <mergeCell ref="A21:F21"/>
    <mergeCell ref="C4:C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Казаева Ю.В.</dc:creator>
  <cp:keywords>12.03.2008</cp:keywords>
  <dc:description/>
  <cp:lastModifiedBy>Гаршина Екатерина</cp:lastModifiedBy>
  <cp:lastPrinted>2014-09-12T06:15:56Z</cp:lastPrinted>
  <dcterms:created xsi:type="dcterms:W3CDTF">2003-01-28T12:33:10Z</dcterms:created>
  <dcterms:modified xsi:type="dcterms:W3CDTF">2015-03-27T10:17:52Z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